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8920" windowHeight="15375"/>
  </bookViews>
  <sheets>
    <sheet name="Лист1" sheetId="2" r:id="rId1"/>
  </sheets>
  <definedNames>
    <definedName name="_xlnm.Print_Area" localSheetId="0">Лист1!$A$1:$H$37</definedName>
  </definedNames>
  <calcPr calcId="191029"/>
</workbook>
</file>

<file path=xl/calcChain.xml><?xml version="1.0" encoding="utf-8"?>
<calcChain xmlns="http://schemas.openxmlformats.org/spreadsheetml/2006/main">
  <c r="G34" i="2" l="1"/>
  <c r="F34" i="2"/>
  <c r="E34" i="2"/>
  <c r="D34" i="2"/>
  <c r="C34" i="2"/>
  <c r="G30" i="2"/>
  <c r="F30" i="2"/>
  <c r="E30" i="2"/>
  <c r="D30" i="2"/>
  <c r="C30" i="2"/>
  <c r="F25" i="2" l="1"/>
  <c r="E25" i="2"/>
  <c r="D25" i="2"/>
  <c r="C25" i="2"/>
  <c r="G25" i="2" l="1"/>
  <c r="G21" i="2" l="1"/>
  <c r="F21" i="2"/>
  <c r="E21" i="2"/>
  <c r="D21" i="2"/>
  <c r="C21" i="2"/>
  <c r="F15" i="2" l="1"/>
  <c r="D15" i="2"/>
  <c r="C15" i="2"/>
  <c r="G19" i="2" l="1"/>
  <c r="F19" i="2"/>
  <c r="E19" i="2"/>
  <c r="D19" i="2"/>
  <c r="C19" i="2"/>
  <c r="G17" i="2"/>
  <c r="F17" i="2"/>
  <c r="E17" i="2"/>
  <c r="D17" i="2"/>
  <c r="C17" i="2"/>
  <c r="G5" i="2" l="1"/>
  <c r="E5" i="2"/>
  <c r="F5" i="2"/>
  <c r="D5" i="2"/>
  <c r="C5" i="2"/>
  <c r="C11" i="2"/>
  <c r="D11" i="2" l="1"/>
  <c r="E11" i="2"/>
  <c r="F11" i="2"/>
  <c r="G11" i="2"/>
</calcChain>
</file>

<file path=xl/sharedStrings.xml><?xml version="1.0" encoding="utf-8"?>
<sst xmlns="http://schemas.openxmlformats.org/spreadsheetml/2006/main" count="72" uniqueCount="38">
  <si>
    <t>Количество заключенных контрактов, единиц</t>
  </si>
  <si>
    <t>Общая стоимость заключенных контрактов, рублей</t>
  </si>
  <si>
    <t>Количество контрактов, по которым изменены условия контракта, единиц</t>
  </si>
  <si>
    <t>Количество контрактов с ненадлежащим исполнением обязательств, единиц</t>
  </si>
  <si>
    <t>Количество расторгнутых контрактов (с указанием оснований (причин) его расторжения), единиц</t>
  </si>
  <si>
    <t>Количество исполненных контрактов  (без учета расторгнутых), единиц</t>
  </si>
  <si>
    <t>Интервьюер</t>
  </si>
  <si>
    <t xml:space="preserve">Инструктор территориального уровня </t>
  </si>
  <si>
    <t>Инструктор территориального уровня, счетчик</t>
  </si>
  <si>
    <t>Бригадир-инструктор территориального уровня</t>
  </si>
  <si>
    <t>Объект закупки (объём / содержание работ)</t>
  </si>
  <si>
    <t>Сбор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</si>
  <si>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</si>
  <si>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</si>
  <si>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r>
      <rPr>
        <b/>
        <sz val="14"/>
        <color theme="1"/>
        <rFont val="Times New Roman"/>
        <family val="1"/>
        <charset val="204"/>
      </rPr>
      <t xml:space="preserve">Территориальный орган Федеральной службы государственной статистики по Челябинской области
</t>
    </r>
    <r>
      <rPr>
        <sz val="14"/>
        <color theme="1"/>
        <rFont val="Times New Roman"/>
        <family val="1"/>
        <charset val="204"/>
      </rPr>
      <t>Источник финансирования: Федеральный бюджет</t>
    </r>
  </si>
  <si>
    <t>Кодировщик ввода статистической информации, оператор формального и логического контроля</t>
  </si>
  <si>
    <t>Обработка и проведение формального и логического контролей первичных статистических данных</t>
  </si>
  <si>
    <t>Выполнение работ, связанных с проведением Выборочного наблюдения доходов населения и участия в социальных программах в 2024 году                                                                                                                                                                                       КБК 15701131540792703244</t>
  </si>
  <si>
    <t>Выполнение работ, связанных с проведением Выборочного обследования                                                     рабочей силы в 2024 году                                                                     
КБК 15701131540792700244</t>
  </si>
  <si>
    <t>Оператор формального и логического контроля</t>
  </si>
  <si>
    <t xml:space="preserve">Ввод первичных статистических данных </t>
  </si>
  <si>
    <t>Проведение формального и логического контролей первичных статистических данных</t>
  </si>
  <si>
    <t>Оператор ввода статистической информации</t>
  </si>
  <si>
    <t>1, по соглашению сторон</t>
  </si>
  <si>
    <t>Контракты на оказание экспертных услуг                                                                                                                                                  КБК 15701131540790020244</t>
  </si>
  <si>
    <t>Эксперты</t>
  </si>
  <si>
    <t>Оказание экспертных услуг</t>
  </si>
  <si>
    <t>Выполнение работ, связанных с проведением федерального статистического наблюдения за деятельностью социально ориентированных некоммерческих организаций
КБК 15701131540792701244</t>
  </si>
  <si>
    <t>Ввод, загрузка первичных статистических данных отчетов организаций</t>
  </si>
  <si>
    <t>Выполнение работ, связанных с проведением выборочного наблюдения за объемами продажи товаров на розничных рынках                                                                                                                                                         КБК 15701131540790019244</t>
  </si>
  <si>
    <t>Выборочное обследование сельскохозяйственной деятельности личных подсобных и других индивидуальных хозяйств граждан                                                                                                                         КБК 15701131540792700244</t>
  </si>
  <si>
    <t>Специалист территориального уровня</t>
  </si>
  <si>
    <t>Подготовка и обработка первичных статистических данных</t>
  </si>
  <si>
    <t>Комплексное наблюдение условий жизни населения                                                                                                                                                                                       КБК 15701131540792703244</t>
  </si>
  <si>
    <t>3, по соглашению сторон</t>
  </si>
  <si>
    <t>Выборочное федеральное статистическое наблюдение состояния здоровья населения                                                                  КБК 1570113152РЗ08300244</t>
  </si>
  <si>
    <t>4, по соглашению сторон</t>
  </si>
  <si>
    <t>Выборочное наблюдение использования суточного фонда времени населением                                                                                                                                                                                       КБК 15701131540792703244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</si>
</sst>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3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view="pageBreakPreview" zoomScale="70" zoomScaleNormal="110" zoomScaleSheetLayoutView="70" workbookViewId="0">
      <selection activeCell="H2" sqref="H2"/>
    </sheetView>
  </sheetViews>
  <sheetFormatPr defaultRowHeight="18" x14ac:dyDescent="0.25"/>
  <cols>
    <col min="1" max="1" width="65.28515625" style="1" customWidth="1"/>
    <col min="2" max="2" width="49.28515625" style="1" customWidth="1"/>
    <col min="3" max="3" width="19.28515625" style="2" customWidth="1"/>
    <col min="4" max="4" width="22.28515625" style="2" customWidth="1"/>
    <col min="5" max="5" width="24.140625" style="2" customWidth="1"/>
    <col min="6" max="6" width="23.5703125" style="2" customWidth="1"/>
    <col min="7" max="7" width="22" style="2" customWidth="1"/>
    <col min="8" max="8" width="27.5703125" style="13" customWidth="1"/>
    <col min="9" max="9" width="0.42578125" hidden="1" customWidth="1"/>
    <col min="10" max="10" width="14.42578125" hidden="1" customWidth="1"/>
    <col min="11" max="11" width="9.140625" hidden="1" customWidth="1"/>
    <col min="12" max="12" width="9" hidden="1" customWidth="1"/>
    <col min="13" max="13" width="1.85546875" hidden="1" customWidth="1"/>
    <col min="14" max="15" width="9.140625" hidden="1" customWidth="1"/>
    <col min="16" max="16" width="3.85546875" customWidth="1"/>
    <col min="18" max="18" width="12.7109375" bestFit="1" customWidth="1"/>
  </cols>
  <sheetData>
    <row r="1" spans="1:10" s="3" customFormat="1" ht="51.75" customHeight="1" x14ac:dyDescent="0.25">
      <c r="A1" s="19"/>
      <c r="B1" s="20"/>
      <c r="C1" s="20"/>
      <c r="D1" s="20"/>
      <c r="E1" s="20"/>
      <c r="F1" s="20"/>
      <c r="G1" s="20"/>
      <c r="H1" s="20"/>
    </row>
    <row r="2" spans="1:10" s="3" customFormat="1" ht="53.25" customHeight="1" x14ac:dyDescent="0.25">
      <c r="A2" s="40" t="s">
        <v>14</v>
      </c>
      <c r="B2" s="41"/>
      <c r="C2" s="41"/>
      <c r="D2" s="41"/>
      <c r="E2" s="41"/>
      <c r="F2" s="41"/>
      <c r="G2" s="41"/>
      <c r="H2" s="9">
        <v>45545</v>
      </c>
    </row>
    <row r="3" spans="1:10" s="5" customFormat="1" ht="121.5" customHeight="1" x14ac:dyDescent="0.3">
      <c r="A3" s="42" t="s">
        <v>10</v>
      </c>
      <c r="B3" s="43"/>
      <c r="C3" s="18" t="s">
        <v>0</v>
      </c>
      <c r="D3" s="18" t="s">
        <v>1</v>
      </c>
      <c r="E3" s="10" t="s">
        <v>2</v>
      </c>
      <c r="F3" s="10" t="s">
        <v>5</v>
      </c>
      <c r="G3" s="10" t="s">
        <v>3</v>
      </c>
      <c r="H3" s="10" t="s">
        <v>4</v>
      </c>
    </row>
    <row r="4" spans="1:10" ht="15" customHeight="1" x14ac:dyDescent="0.25">
      <c r="A4" s="44">
        <v>1</v>
      </c>
      <c r="B4" s="45"/>
      <c r="C4" s="21">
        <v>2</v>
      </c>
      <c r="D4" s="21">
        <v>3</v>
      </c>
      <c r="E4" s="22">
        <v>4</v>
      </c>
      <c r="F4" s="22">
        <v>5</v>
      </c>
      <c r="G4" s="22">
        <v>6</v>
      </c>
      <c r="H4" s="22">
        <v>7</v>
      </c>
    </row>
    <row r="5" spans="1:10" s="5" customFormat="1" ht="78" customHeight="1" x14ac:dyDescent="0.3">
      <c r="A5" s="39" t="s">
        <v>17</v>
      </c>
      <c r="B5" s="39"/>
      <c r="C5" s="14">
        <f>SUM(C6:C10)</f>
        <v>76</v>
      </c>
      <c r="D5" s="23">
        <f>SUM(D6:D10)</f>
        <v>1503697.48</v>
      </c>
      <c r="E5" s="14">
        <f>SUM(E6:E10)</f>
        <v>27</v>
      </c>
      <c r="F5" s="14">
        <f>SUM(F6:F10)</f>
        <v>75</v>
      </c>
      <c r="G5" s="14">
        <f>SUM(G6:G10)</f>
        <v>0</v>
      </c>
      <c r="H5" s="4" t="s">
        <v>23</v>
      </c>
      <c r="J5" s="15"/>
    </row>
    <row r="6" spans="1:10" s="5" customFormat="1" ht="51.75" customHeight="1" x14ac:dyDescent="0.3">
      <c r="A6" s="16" t="s">
        <v>9</v>
      </c>
      <c r="B6" s="16" t="s">
        <v>13</v>
      </c>
      <c r="C6" s="17">
        <v>1</v>
      </c>
      <c r="D6" s="24">
        <v>55200</v>
      </c>
      <c r="E6" s="17">
        <v>0</v>
      </c>
      <c r="F6" s="17">
        <v>1</v>
      </c>
      <c r="G6" s="17">
        <v>0</v>
      </c>
      <c r="H6" s="11"/>
    </row>
    <row r="7" spans="1:10" s="5" customFormat="1" ht="63" customHeight="1" x14ac:dyDescent="0.3">
      <c r="A7" s="7" t="s">
        <v>7</v>
      </c>
      <c r="B7" s="7" t="s">
        <v>12</v>
      </c>
      <c r="C7" s="17">
        <v>10</v>
      </c>
      <c r="D7" s="24">
        <v>493087.8</v>
      </c>
      <c r="E7" s="17">
        <v>2</v>
      </c>
      <c r="F7" s="17">
        <v>10</v>
      </c>
      <c r="G7" s="17">
        <v>0</v>
      </c>
      <c r="H7" s="11"/>
    </row>
    <row r="8" spans="1:10" s="5" customFormat="1" ht="63" customHeight="1" x14ac:dyDescent="0.3">
      <c r="A8" s="16" t="s">
        <v>6</v>
      </c>
      <c r="B8" s="7" t="s">
        <v>11</v>
      </c>
      <c r="C8" s="17">
        <v>51</v>
      </c>
      <c r="D8" s="24">
        <v>833904.7</v>
      </c>
      <c r="E8" s="17">
        <v>25</v>
      </c>
      <c r="F8" s="17">
        <v>50</v>
      </c>
      <c r="G8" s="17">
        <v>0</v>
      </c>
      <c r="H8" s="12" t="s">
        <v>23</v>
      </c>
    </row>
    <row r="9" spans="1:10" s="5" customFormat="1" ht="63" customHeight="1" x14ac:dyDescent="0.3">
      <c r="A9" s="16" t="s">
        <v>19</v>
      </c>
      <c r="B9" s="12" t="s">
        <v>21</v>
      </c>
      <c r="C9" s="17">
        <v>1</v>
      </c>
      <c r="D9" s="24">
        <v>12000</v>
      </c>
      <c r="E9" s="17">
        <v>0</v>
      </c>
      <c r="F9" s="17">
        <v>1</v>
      </c>
      <c r="G9" s="17">
        <v>0</v>
      </c>
      <c r="H9" s="30"/>
    </row>
    <row r="10" spans="1:10" s="5" customFormat="1" ht="63" customHeight="1" x14ac:dyDescent="0.3">
      <c r="A10" s="16" t="s">
        <v>22</v>
      </c>
      <c r="B10" s="12" t="s">
        <v>20</v>
      </c>
      <c r="C10" s="17">
        <v>13</v>
      </c>
      <c r="D10" s="24">
        <v>109504.98</v>
      </c>
      <c r="E10" s="17">
        <v>0</v>
      </c>
      <c r="F10" s="17">
        <v>13</v>
      </c>
      <c r="G10" s="17">
        <v>0</v>
      </c>
      <c r="H10" s="30"/>
    </row>
    <row r="11" spans="1:10" s="5" customFormat="1" ht="75" customHeight="1" x14ac:dyDescent="0.3">
      <c r="A11" s="39" t="s">
        <v>18</v>
      </c>
      <c r="B11" s="39"/>
      <c r="C11" s="6">
        <f>SUM(C12:C14)</f>
        <v>103</v>
      </c>
      <c r="D11" s="26">
        <f t="shared" ref="D11:G11" si="0">SUM(D12:D14)</f>
        <v>3097566.6199999996</v>
      </c>
      <c r="E11" s="6">
        <f t="shared" si="0"/>
        <v>26</v>
      </c>
      <c r="F11" s="6">
        <f t="shared" si="0"/>
        <v>79</v>
      </c>
      <c r="G11" s="6">
        <f t="shared" si="0"/>
        <v>0</v>
      </c>
      <c r="H11" s="4" t="s">
        <v>36</v>
      </c>
    </row>
    <row r="12" spans="1:10" s="5" customFormat="1" ht="44.25" customHeight="1" x14ac:dyDescent="0.3">
      <c r="A12" s="7" t="s">
        <v>8</v>
      </c>
      <c r="B12" s="7" t="s">
        <v>12</v>
      </c>
      <c r="C12" s="8">
        <v>4</v>
      </c>
      <c r="D12" s="25">
        <v>454271.4</v>
      </c>
      <c r="E12" s="8">
        <v>0</v>
      </c>
      <c r="F12" s="8">
        <v>1</v>
      </c>
      <c r="G12" s="8">
        <v>0</v>
      </c>
      <c r="H12" s="12" t="s">
        <v>23</v>
      </c>
    </row>
    <row r="13" spans="1:10" s="5" customFormat="1" ht="58.5" customHeight="1" x14ac:dyDescent="0.3">
      <c r="A13" s="8" t="s">
        <v>6</v>
      </c>
      <c r="B13" s="8" t="s">
        <v>11</v>
      </c>
      <c r="C13" s="8">
        <v>93</v>
      </c>
      <c r="D13" s="25">
        <v>2231381.9</v>
      </c>
      <c r="E13" s="8">
        <v>26</v>
      </c>
      <c r="F13" s="8">
        <v>75</v>
      </c>
      <c r="G13" s="8">
        <v>0</v>
      </c>
      <c r="H13" s="12" t="s">
        <v>34</v>
      </c>
    </row>
    <row r="14" spans="1:10" ht="56.25" x14ac:dyDescent="0.25">
      <c r="A14" s="7" t="s">
        <v>15</v>
      </c>
      <c r="B14" s="7" t="s">
        <v>16</v>
      </c>
      <c r="C14" s="8">
        <v>6</v>
      </c>
      <c r="D14" s="25">
        <v>411913.32</v>
      </c>
      <c r="E14" s="8">
        <v>0</v>
      </c>
      <c r="F14" s="8">
        <v>3</v>
      </c>
      <c r="G14" s="8">
        <v>0</v>
      </c>
      <c r="H14" s="12"/>
    </row>
    <row r="15" spans="1:10" ht="37.5" customHeight="1" x14ac:dyDescent="0.25">
      <c r="A15" s="39" t="s">
        <v>24</v>
      </c>
      <c r="B15" s="39"/>
      <c r="C15" s="6">
        <f>+C16</f>
        <v>8</v>
      </c>
      <c r="D15" s="26">
        <f>+D16</f>
        <v>3839.74</v>
      </c>
      <c r="E15" s="6">
        <v>0</v>
      </c>
      <c r="F15" s="6">
        <f>+F16</f>
        <v>8</v>
      </c>
      <c r="G15" s="6">
        <v>0</v>
      </c>
      <c r="H15" s="12"/>
    </row>
    <row r="16" spans="1:10" ht="45.75" customHeight="1" x14ac:dyDescent="0.25">
      <c r="A16" s="11" t="s">
        <v>25</v>
      </c>
      <c r="B16" s="11" t="s">
        <v>26</v>
      </c>
      <c r="C16" s="11">
        <v>8</v>
      </c>
      <c r="D16" s="24">
        <v>3839.74</v>
      </c>
      <c r="E16" s="11">
        <v>0</v>
      </c>
      <c r="F16" s="11">
        <v>8</v>
      </c>
      <c r="G16" s="27">
        <v>0</v>
      </c>
      <c r="H16" s="11"/>
    </row>
    <row r="17" spans="1:8" ht="66" customHeight="1" x14ac:dyDescent="0.25">
      <c r="A17" s="39" t="s">
        <v>27</v>
      </c>
      <c r="B17" s="39"/>
      <c r="C17" s="6">
        <f>SUM(C18)</f>
        <v>1</v>
      </c>
      <c r="D17" s="26">
        <f t="shared" ref="D17:G17" si="1">SUM(D18)</f>
        <v>30000</v>
      </c>
      <c r="E17" s="6">
        <f t="shared" si="1"/>
        <v>0</v>
      </c>
      <c r="F17" s="6">
        <f t="shared" si="1"/>
        <v>1</v>
      </c>
      <c r="G17" s="6">
        <f t="shared" si="1"/>
        <v>0</v>
      </c>
      <c r="H17" s="6"/>
    </row>
    <row r="18" spans="1:8" ht="56.25" x14ac:dyDescent="0.25">
      <c r="A18" s="7" t="s">
        <v>19</v>
      </c>
      <c r="B18" s="28" t="s">
        <v>28</v>
      </c>
      <c r="C18" s="8">
        <v>1</v>
      </c>
      <c r="D18" s="25">
        <v>30000</v>
      </c>
      <c r="E18" s="8">
        <v>0</v>
      </c>
      <c r="F18" s="8">
        <v>1</v>
      </c>
      <c r="G18" s="8">
        <v>0</v>
      </c>
      <c r="H18" s="12"/>
    </row>
    <row r="19" spans="1:8" ht="66" customHeight="1" x14ac:dyDescent="0.25">
      <c r="A19" s="39" t="s">
        <v>29</v>
      </c>
      <c r="B19" s="39"/>
      <c r="C19" s="6">
        <f>SUM(C20)</f>
        <v>5</v>
      </c>
      <c r="D19" s="26">
        <f t="shared" ref="D19:G19" si="2">SUM(D20)</f>
        <v>17068.8</v>
      </c>
      <c r="E19" s="6">
        <f t="shared" si="2"/>
        <v>0</v>
      </c>
      <c r="F19" s="6">
        <f t="shared" si="2"/>
        <v>5</v>
      </c>
      <c r="G19" s="6">
        <f t="shared" si="2"/>
        <v>0</v>
      </c>
      <c r="H19" s="6"/>
    </row>
    <row r="20" spans="1:8" ht="37.5" x14ac:dyDescent="0.25">
      <c r="A20" s="8" t="s">
        <v>6</v>
      </c>
      <c r="B20" s="8" t="s">
        <v>11</v>
      </c>
      <c r="C20" s="8">
        <v>5</v>
      </c>
      <c r="D20" s="25">
        <v>17068.8</v>
      </c>
      <c r="E20" s="8">
        <v>0</v>
      </c>
      <c r="F20" s="8">
        <v>5</v>
      </c>
      <c r="G20" s="8">
        <v>0</v>
      </c>
      <c r="H20" s="12"/>
    </row>
    <row r="21" spans="1:8" ht="56.25" customHeight="1" x14ac:dyDescent="0.3">
      <c r="A21" s="46" t="s">
        <v>30</v>
      </c>
      <c r="B21" s="46"/>
      <c r="C21" s="29">
        <f>SUM(C22:C24)</f>
        <v>33</v>
      </c>
      <c r="D21" s="29">
        <f t="shared" ref="D21:G21" si="3">SUM(D22:D24)</f>
        <v>409476.06000000006</v>
      </c>
      <c r="E21" s="29">
        <f t="shared" si="3"/>
        <v>1</v>
      </c>
      <c r="F21" s="29">
        <f t="shared" si="3"/>
        <v>33</v>
      </c>
      <c r="G21" s="29">
        <f t="shared" si="3"/>
        <v>0</v>
      </c>
      <c r="H21" s="29"/>
    </row>
    <row r="22" spans="1:8" ht="37.5" x14ac:dyDescent="0.25">
      <c r="A22" s="11" t="s">
        <v>7</v>
      </c>
      <c r="B22" s="12" t="s">
        <v>12</v>
      </c>
      <c r="C22" s="11">
        <v>2</v>
      </c>
      <c r="D22" s="24">
        <v>34000.199999999997</v>
      </c>
      <c r="E22" s="11">
        <v>0</v>
      </c>
      <c r="F22" s="11">
        <v>2</v>
      </c>
      <c r="G22" s="11">
        <v>0</v>
      </c>
      <c r="H22" s="11"/>
    </row>
    <row r="23" spans="1:8" ht="37.5" x14ac:dyDescent="0.25">
      <c r="A23" s="12" t="s">
        <v>6</v>
      </c>
      <c r="B23" s="12" t="s">
        <v>11</v>
      </c>
      <c r="C23" s="12">
        <v>29</v>
      </c>
      <c r="D23" s="24">
        <v>354648.9</v>
      </c>
      <c r="E23" s="12">
        <v>1</v>
      </c>
      <c r="F23" s="12">
        <v>29</v>
      </c>
      <c r="G23" s="12">
        <v>0</v>
      </c>
      <c r="H23" s="12"/>
    </row>
    <row r="24" spans="1:8" ht="37.5" x14ac:dyDescent="0.25">
      <c r="A24" s="12" t="s">
        <v>31</v>
      </c>
      <c r="B24" s="12" t="s">
        <v>32</v>
      </c>
      <c r="C24" s="12">
        <v>2</v>
      </c>
      <c r="D24" s="24">
        <v>20826.96</v>
      </c>
      <c r="E24" s="12">
        <v>0</v>
      </c>
      <c r="F24" s="12">
        <v>2</v>
      </c>
      <c r="G24" s="12">
        <v>0</v>
      </c>
      <c r="H24" s="12"/>
    </row>
    <row r="25" spans="1:8" ht="51" customHeight="1" x14ac:dyDescent="0.25">
      <c r="A25" s="39" t="s">
        <v>33</v>
      </c>
      <c r="B25" s="39"/>
      <c r="C25" s="29">
        <f>SUM(C26:C29)</f>
        <v>68</v>
      </c>
      <c r="D25" s="23">
        <f>+D26+D27+D28+D29</f>
        <v>1513929.34</v>
      </c>
      <c r="E25" s="29">
        <f>SUM(E26:E29)</f>
        <v>38</v>
      </c>
      <c r="F25" s="29">
        <f>SUM(F26:F29)</f>
        <v>68</v>
      </c>
      <c r="G25" s="29">
        <f t="shared" ref="G25" si="4">SUM(G26:G27)</f>
        <v>0</v>
      </c>
      <c r="H25" s="11"/>
    </row>
    <row r="26" spans="1:8" ht="37.5" x14ac:dyDescent="0.25">
      <c r="A26" s="16" t="s">
        <v>9</v>
      </c>
      <c r="B26" s="16" t="s">
        <v>13</v>
      </c>
      <c r="C26" s="11">
        <v>1</v>
      </c>
      <c r="D26" s="24">
        <v>51000</v>
      </c>
      <c r="E26" s="11">
        <v>0</v>
      </c>
      <c r="F26" s="11">
        <v>1</v>
      </c>
      <c r="G26" s="11">
        <v>0</v>
      </c>
      <c r="H26" s="11"/>
    </row>
    <row r="27" spans="1:8" ht="37.5" x14ac:dyDescent="0.25">
      <c r="A27" s="7" t="s">
        <v>7</v>
      </c>
      <c r="B27" s="7" t="s">
        <v>12</v>
      </c>
      <c r="C27" s="11">
        <v>12</v>
      </c>
      <c r="D27" s="24">
        <v>467542.84</v>
      </c>
      <c r="E27" s="11">
        <v>6</v>
      </c>
      <c r="F27" s="11">
        <v>12</v>
      </c>
      <c r="G27" s="11">
        <v>0</v>
      </c>
      <c r="H27" s="11"/>
    </row>
    <row r="28" spans="1:8" ht="37.5" x14ac:dyDescent="0.25">
      <c r="A28" s="12" t="s">
        <v>6</v>
      </c>
      <c r="B28" s="12" t="s">
        <v>11</v>
      </c>
      <c r="C28" s="11">
        <v>49</v>
      </c>
      <c r="D28" s="24">
        <v>923386.5</v>
      </c>
      <c r="E28" s="11">
        <v>32</v>
      </c>
      <c r="F28" s="11">
        <v>49</v>
      </c>
      <c r="G28" s="11">
        <v>0</v>
      </c>
      <c r="H28" s="11"/>
    </row>
    <row r="29" spans="1:8" ht="56.25" x14ac:dyDescent="0.25">
      <c r="A29" s="7" t="s">
        <v>19</v>
      </c>
      <c r="B29" s="12" t="s">
        <v>21</v>
      </c>
      <c r="C29" s="11">
        <v>6</v>
      </c>
      <c r="D29" s="24">
        <v>72000</v>
      </c>
      <c r="E29" s="11">
        <v>0</v>
      </c>
      <c r="F29" s="11">
        <v>6</v>
      </c>
      <c r="G29" s="11">
        <v>0</v>
      </c>
      <c r="H29" s="11"/>
    </row>
    <row r="30" spans="1:8" ht="42" customHeight="1" x14ac:dyDescent="0.25">
      <c r="A30" s="39" t="s">
        <v>37</v>
      </c>
      <c r="B30" s="39"/>
      <c r="C30" s="29">
        <f>SUM(C31:C33)</f>
        <v>87</v>
      </c>
      <c r="D30" s="36">
        <f>SUM(D31:D33)</f>
        <v>1851996.6400000001</v>
      </c>
      <c r="E30" s="29">
        <f>SUM(E31:E33)</f>
        <v>0</v>
      </c>
      <c r="F30" s="29">
        <f>SUM(F31:F33)</f>
        <v>0</v>
      </c>
      <c r="G30" s="29">
        <f>SUM(G31:G33)</f>
        <v>0</v>
      </c>
      <c r="H30" s="4" t="s">
        <v>23</v>
      </c>
    </row>
    <row r="31" spans="1:8" ht="37.5" x14ac:dyDescent="0.25">
      <c r="A31" s="16" t="s">
        <v>9</v>
      </c>
      <c r="B31" s="16" t="s">
        <v>13</v>
      </c>
      <c r="C31" s="11">
        <v>1</v>
      </c>
      <c r="D31" s="24">
        <v>57600</v>
      </c>
      <c r="E31" s="11">
        <v>0</v>
      </c>
      <c r="F31" s="11">
        <v>0</v>
      </c>
      <c r="G31" s="11">
        <v>0</v>
      </c>
      <c r="H31" s="11"/>
    </row>
    <row r="32" spans="1:8" ht="37.5" x14ac:dyDescent="0.25">
      <c r="A32" s="7" t="s">
        <v>7</v>
      </c>
      <c r="B32" s="7" t="s">
        <v>12</v>
      </c>
      <c r="C32" s="11">
        <v>14</v>
      </c>
      <c r="D32" s="24">
        <v>664541.64</v>
      </c>
      <c r="E32" s="11">
        <v>0</v>
      </c>
      <c r="F32" s="11">
        <v>0</v>
      </c>
      <c r="G32" s="11">
        <v>0</v>
      </c>
      <c r="H32" s="11"/>
    </row>
    <row r="33" spans="1:8" ht="37.5" x14ac:dyDescent="0.25">
      <c r="A33" s="12" t="s">
        <v>6</v>
      </c>
      <c r="B33" s="12" t="s">
        <v>11</v>
      </c>
      <c r="C33" s="34">
        <v>72</v>
      </c>
      <c r="D33" s="35">
        <v>1129855</v>
      </c>
      <c r="E33" s="34">
        <v>0</v>
      </c>
      <c r="F33" s="34">
        <v>0</v>
      </c>
      <c r="G33" s="34">
        <v>0</v>
      </c>
      <c r="H33" s="12" t="s">
        <v>23</v>
      </c>
    </row>
    <row r="34" spans="1:8" ht="60.75" customHeight="1" x14ac:dyDescent="0.25">
      <c r="A34" s="37" t="s">
        <v>35</v>
      </c>
      <c r="B34" s="38"/>
      <c r="C34" s="31">
        <f>SUM(C35:C37)</f>
        <v>61</v>
      </c>
      <c r="D34" s="36">
        <f>SUM(D35:D37)</f>
        <v>1358313.8</v>
      </c>
      <c r="E34" s="31">
        <f>SUM(E35:E37)</f>
        <v>0</v>
      </c>
      <c r="F34" s="31">
        <f>SUM(F35:F37)</f>
        <v>0</v>
      </c>
      <c r="G34" s="31">
        <f>SUM(G35:G37)</f>
        <v>0</v>
      </c>
      <c r="H34" s="4"/>
    </row>
    <row r="35" spans="1:8" ht="37.5" x14ac:dyDescent="0.25">
      <c r="A35" s="32" t="s">
        <v>9</v>
      </c>
      <c r="B35" s="33" t="s">
        <v>13</v>
      </c>
      <c r="C35" s="11">
        <v>1</v>
      </c>
      <c r="D35" s="24">
        <v>56000</v>
      </c>
      <c r="E35" s="11">
        <v>0</v>
      </c>
      <c r="F35" s="11">
        <v>0</v>
      </c>
      <c r="G35" s="11">
        <v>0</v>
      </c>
      <c r="H35" s="12"/>
    </row>
    <row r="36" spans="1:8" ht="37.5" x14ac:dyDescent="0.25">
      <c r="A36" s="7" t="s">
        <v>7</v>
      </c>
      <c r="B36" s="7" t="s">
        <v>12</v>
      </c>
      <c r="C36" s="11">
        <v>10</v>
      </c>
      <c r="D36" s="24">
        <v>360500</v>
      </c>
      <c r="E36" s="11">
        <v>0</v>
      </c>
      <c r="F36" s="11">
        <v>0</v>
      </c>
      <c r="G36" s="11">
        <v>0</v>
      </c>
      <c r="H36" s="11"/>
    </row>
    <row r="37" spans="1:8" ht="37.5" x14ac:dyDescent="0.25">
      <c r="A37" s="12" t="s">
        <v>6</v>
      </c>
      <c r="B37" s="12" t="s">
        <v>11</v>
      </c>
      <c r="C37" s="34">
        <v>50</v>
      </c>
      <c r="D37" s="35">
        <v>941813.8</v>
      </c>
      <c r="E37" s="34">
        <v>0</v>
      </c>
      <c r="F37" s="34">
        <v>0</v>
      </c>
      <c r="G37" s="34">
        <v>0</v>
      </c>
      <c r="H37" s="12"/>
    </row>
  </sheetData>
  <mergeCells count="12">
    <mergeCell ref="A34:B34"/>
    <mergeCell ref="A30:B30"/>
    <mergeCell ref="A2:G2"/>
    <mergeCell ref="A3:B3"/>
    <mergeCell ref="A4:B4"/>
    <mergeCell ref="A5:B5"/>
    <mergeCell ref="A11:B11"/>
    <mergeCell ref="A25:B25"/>
    <mergeCell ref="A21:B21"/>
    <mergeCell ref="A17:B17"/>
    <mergeCell ref="A19:B19"/>
    <mergeCell ref="A15:B15"/>
  </mergeCells>
  <printOptions gridLines="1"/>
  <pageMargins left="0.23622047244094491" right="0.23622047244094491" top="0.19685039370078741" bottom="0.19685039370078741" header="0.31496062992125984" footer="0.31496062992125984"/>
  <pageSetup paperSize="9" scale="56" fitToHeight="0" orientation="landscape" r:id="rId1"/>
  <rowBreaks count="1" manualBreakCount="1">
    <brk id="1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2024-09-12T04:19:22Z</dcterms:modified>
</cp:coreProperties>
</file>